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GASTO'!$A$1:$G$167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60" i="1" l="1"/>
  <c r="C37" i="1" l="1"/>
  <c r="D37" i="1"/>
  <c r="E37" i="1"/>
  <c r="F37" i="1"/>
  <c r="G37" i="1"/>
  <c r="C38" i="1"/>
  <c r="G131" i="1"/>
  <c r="C121" i="1"/>
  <c r="B166" i="1"/>
  <c r="C141" i="1"/>
  <c r="G132" i="1"/>
  <c r="G133" i="1"/>
  <c r="G134" i="1"/>
  <c r="G135" i="1"/>
  <c r="G136" i="1"/>
  <c r="G137" i="1"/>
  <c r="G138" i="1"/>
  <c r="G130" i="1" s="1"/>
  <c r="G139" i="1"/>
  <c r="C138" i="1"/>
  <c r="C137" i="1"/>
  <c r="C135" i="1"/>
  <c r="C134" i="1"/>
  <c r="C133" i="1"/>
  <c r="C132" i="1"/>
  <c r="C131" i="1"/>
  <c r="G121" i="1" l="1"/>
  <c r="C124" i="1" l="1"/>
  <c r="C123" i="1"/>
  <c r="C122" i="1"/>
  <c r="G49" i="1"/>
  <c r="G48" i="1"/>
  <c r="E57" i="1"/>
  <c r="E47" i="1"/>
  <c r="D47" i="1"/>
  <c r="G50" i="1"/>
  <c r="C50" i="1"/>
  <c r="C60" i="1"/>
  <c r="C52" i="1"/>
  <c r="C53" i="1"/>
  <c r="C51" i="1"/>
  <c r="C49" i="1" l="1"/>
  <c r="C48" i="1"/>
  <c r="G164" i="1" l="1"/>
  <c r="G163" i="1"/>
  <c r="G162" i="1"/>
  <c r="G161" i="1"/>
  <c r="G160" i="1"/>
  <c r="G157" i="1" s="1"/>
  <c r="G159" i="1"/>
  <c r="G158" i="1"/>
  <c r="F157" i="1"/>
  <c r="E157" i="1"/>
  <c r="D157" i="1"/>
  <c r="C157" i="1"/>
  <c r="B157" i="1"/>
  <c r="G156" i="1"/>
  <c r="G155" i="1"/>
  <c r="G154" i="1"/>
  <c r="G153" i="1"/>
  <c r="F153" i="1"/>
  <c r="E153" i="1"/>
  <c r="D153" i="1"/>
  <c r="C153" i="1"/>
  <c r="B153" i="1"/>
  <c r="G152" i="1"/>
  <c r="G151" i="1"/>
  <c r="G150" i="1"/>
  <c r="G149" i="1"/>
  <c r="G148" i="1"/>
  <c r="G147" i="1"/>
  <c r="G146" i="1"/>
  <c r="G144" i="1" s="1"/>
  <c r="G145" i="1"/>
  <c r="F144" i="1"/>
  <c r="E144" i="1"/>
  <c r="D144" i="1"/>
  <c r="C144" i="1"/>
  <c r="B144" i="1"/>
  <c r="G143" i="1"/>
  <c r="G142" i="1"/>
  <c r="F140" i="1"/>
  <c r="E140" i="1"/>
  <c r="B140" i="1"/>
  <c r="F130" i="1"/>
  <c r="E130" i="1"/>
  <c r="B130" i="1"/>
  <c r="G129" i="1"/>
  <c r="G128" i="1"/>
  <c r="G127" i="1"/>
  <c r="G126" i="1"/>
  <c r="G125" i="1"/>
  <c r="G123" i="1"/>
  <c r="G122" i="1"/>
  <c r="F120" i="1"/>
  <c r="E120" i="1"/>
  <c r="B120" i="1"/>
  <c r="G119" i="1"/>
  <c r="G118" i="1"/>
  <c r="G117" i="1"/>
  <c r="G116" i="1"/>
  <c r="G115" i="1"/>
  <c r="G114" i="1"/>
  <c r="G113" i="1"/>
  <c r="G112" i="1"/>
  <c r="G111" i="1"/>
  <c r="G110" i="1" s="1"/>
  <c r="F110" i="1"/>
  <c r="E110" i="1"/>
  <c r="D110" i="1"/>
  <c r="C110" i="1"/>
  <c r="B110" i="1"/>
  <c r="G109" i="1"/>
  <c r="G108" i="1"/>
  <c r="G107" i="1"/>
  <c r="G106" i="1"/>
  <c r="G105" i="1"/>
  <c r="G104" i="1"/>
  <c r="G103" i="1"/>
  <c r="G102" i="1"/>
  <c r="G100" i="1" s="1"/>
  <c r="G101" i="1"/>
  <c r="F100" i="1"/>
  <c r="E100" i="1"/>
  <c r="D100" i="1"/>
  <c r="C100" i="1"/>
  <c r="B100" i="1"/>
  <c r="G99" i="1"/>
  <c r="G98" i="1"/>
  <c r="G97" i="1"/>
  <c r="G96" i="1"/>
  <c r="G95" i="1"/>
  <c r="G92" i="1" s="1"/>
  <c r="G94" i="1"/>
  <c r="G93" i="1"/>
  <c r="F92" i="1"/>
  <c r="E92" i="1"/>
  <c r="D92" i="1"/>
  <c r="C92" i="1"/>
  <c r="B92" i="1"/>
  <c r="B90" i="1" s="1"/>
  <c r="G81" i="1"/>
  <c r="G80" i="1"/>
  <c r="G79" i="1"/>
  <c r="G78" i="1"/>
  <c r="G77" i="1"/>
  <c r="G76" i="1"/>
  <c r="G75" i="1"/>
  <c r="G74" i="1" s="1"/>
  <c r="F74" i="1"/>
  <c r="E74" i="1"/>
  <c r="D74" i="1"/>
  <c r="C74" i="1"/>
  <c r="B74" i="1"/>
  <c r="G73" i="1"/>
  <c r="G70" i="1" s="1"/>
  <c r="G72" i="1"/>
  <c r="G71" i="1"/>
  <c r="F70" i="1"/>
  <c r="E70" i="1"/>
  <c r="D70" i="1"/>
  <c r="C70" i="1"/>
  <c r="B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G59" i="1"/>
  <c r="G57" i="1"/>
  <c r="D57" i="1"/>
  <c r="C57" i="1"/>
  <c r="B57" i="1"/>
  <c r="G56" i="1"/>
  <c r="G55" i="1"/>
  <c r="G54" i="1"/>
  <c r="G52" i="1"/>
  <c r="G51" i="1"/>
  <c r="F47" i="1"/>
  <c r="B47" i="1"/>
  <c r="G46" i="1"/>
  <c r="G45" i="1"/>
  <c r="G44" i="1"/>
  <c r="G43" i="1"/>
  <c r="G42" i="1"/>
  <c r="G41" i="1"/>
  <c r="G40" i="1"/>
  <c r="G39" i="1"/>
  <c r="G38" i="1"/>
  <c r="B37" i="1"/>
  <c r="G36" i="1"/>
  <c r="G35" i="1"/>
  <c r="G34" i="1"/>
  <c r="G33" i="1"/>
  <c r="G32" i="1"/>
  <c r="G31" i="1"/>
  <c r="G30" i="1"/>
  <c r="G27" i="1" s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7" i="1" s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 s="1"/>
  <c r="F9" i="1"/>
  <c r="E9" i="1"/>
  <c r="D9" i="1"/>
  <c r="C9" i="1"/>
  <c r="B9" i="1"/>
  <c r="F8" i="1"/>
  <c r="B8" i="1"/>
  <c r="F90" i="1" l="1"/>
  <c r="F166" i="1" s="1"/>
  <c r="E90" i="1"/>
  <c r="E8" i="1"/>
  <c r="E166" i="1" l="1"/>
  <c r="D8" i="1" l="1"/>
  <c r="G53" i="1"/>
  <c r="C47" i="1"/>
  <c r="C8" i="1" s="1"/>
  <c r="G47" i="1" l="1"/>
  <c r="G8" i="1" s="1"/>
  <c r="C120" i="1"/>
  <c r="D120" i="1"/>
  <c r="G124" i="1"/>
  <c r="G120" i="1" s="1"/>
  <c r="C139" i="1"/>
  <c r="C136" i="1"/>
  <c r="C130" i="1" s="1"/>
  <c r="D130" i="1" s="1"/>
  <c r="D140" i="1"/>
  <c r="D90" i="1"/>
  <c r="D166" i="1" s="1"/>
  <c r="C140" i="1"/>
  <c r="G141" i="1"/>
  <c r="G140" i="1" s="1"/>
  <c r="C90" i="1" l="1"/>
  <c r="C166" i="1" s="1"/>
  <c r="G90" i="1"/>
  <c r="G166" i="1" s="1"/>
</calcChain>
</file>

<file path=xl/sharedStrings.xml><?xml version="1.0" encoding="utf-8"?>
<sst xmlns="http://schemas.openxmlformats.org/spreadsheetml/2006/main" count="170" uniqueCount="93">
  <si>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</si>
  <si>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</si>
  <si>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</si>
  <si>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</si>
  <si>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</si>
  <si>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</si>
  <si>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</si>
  <si>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</si>
  <si>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</si>
  <si>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</si>
  <si>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</si>
  <si>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</si>
  <si>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</si>
  <si>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</si>
  <si>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</si>
  <si>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</si>
  <si>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</si>
  <si>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</si>
  <si>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</si>
  <si>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</si>
  <si>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</si>
  <si>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</si>
  <si>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</si>
  <si>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</si>
  <si>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</si>
  <si>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</si>
  <si>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</si>
  <si>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</si>
  <si>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</si>
  <si>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</si>
  <si>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</si>
  <si>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</si>
  <si>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</si>
  <si>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</si>
  <si>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</si>
  <si>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</si>
  <si>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</si>
  <si>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</si>
  <si>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</si>
  <si>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</si>
  <si>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</si>
  <si>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</si>
  <si>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</si>
  <si>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</si>
  <si>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</si>
  <si>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</si>
  <si>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</si>
  <si>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</si>
  <si>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</si>
  <si>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</si>
  <si>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</si>
  <si>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</si>
  <si>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</si>
  <si>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</si>
  <si>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</si>
  <si>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</si>
  <si>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</si>
  <si>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</si>
  <si>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</si>
  <si>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</si>
  <si>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</si>
  <si>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</si>
  <si>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</si>
  <si>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</si>
  <si>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</si>
  <si>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</si>
  <si>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</si>
  <si>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</si>
  <si>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</si>
  <si>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</si>
  <si>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</si>
  <si>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</si>
  <si>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</si>
  <si>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</si>
  <si>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</si>
  <si>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</si>
  <si>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I. Gasto No Etiquetado </t>
  </si>
  <si>
    <t xml:space="preserve">A. Servicios Personales 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</si>
  <si>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</si>
  <si>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</si>
  <si>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</si>
  <si>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</si>
  <si>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>G. Inversiones Financieras y Otras Provisiones</t>
  </si>
  <si>
    <t xml:space="preserve">H. Participaciones y Aportaciones </t>
  </si>
  <si>
    <t xml:space="preserve">I. Deuda Pública </t>
  </si>
  <si>
    <t xml:space="preserve">II. Gasto Etiquetado </t>
  </si>
  <si>
    <t>B. Materiales y Suministros</t>
  </si>
  <si>
    <t>E. Bienes Muebles, Inmuebles e Intangibles</t>
  </si>
  <si>
    <t xml:space="preserve">G. Inversiones Financieras y Otras Provisiones </t>
  </si>
  <si>
    <t>I. Deuda Pública</t>
  </si>
  <si>
    <t xml:space="preserve">III. Total de Egresos </t>
  </si>
  <si>
    <t xml:space="preserve">F. Inversión Pública </t>
  </si>
  <si>
    <t xml:space="preserve">Del 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</si>
</sst>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6"/>
    </xf>
    <xf numFmtId="0" fontId="0" fillId="10" borderId="1" xfId="0" applyFill="1" applyBorder="1" applyAlignment="1">
      <alignment horizontal="left" vertical="center" indent="9"/>
    </xf>
    <xf numFmtId="0" fontId="0" fillId="10" borderId="14" xfId="0" applyFill="1" applyBorder="1" applyAlignment="1">
      <alignment horizontal="left" vertical="center" indent="9"/>
    </xf>
    <xf numFmtId="0" fontId="0" fillId="10" borderId="0" xfId="0" applyFill="1" applyBorder="1" applyAlignment="1">
      <alignment horizontal="left" vertical="center" indent="3"/>
    </xf>
    <xf numFmtId="0" fontId="0" fillId="10" borderId="0" xfId="0" applyFill="1" applyBorder="1" applyAlignment="1">
      <alignment vertical="center"/>
    </xf>
    <xf numFmtId="0" fontId="0" fillId="10" borderId="11" xfId="0" applyFill="1" applyBorder="1" applyAlignment="1">
      <alignment horizontal="left" vertical="center" indent="3"/>
    </xf>
    <xf numFmtId="0" fontId="0" fillId="10" borderId="12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" xfId="0" applyFill="1" applyBorder="1" applyAlignment="1">
      <alignment horizontal="left" vertical="center" indent="3"/>
    </xf>
    <xf numFmtId="0" fontId="4" fillId="10" borderId="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indent="9"/>
    </xf>
    <xf numFmtId="0" fontId="0" fillId="10" borderId="1" xfId="0" applyFill="1" applyBorder="1" applyAlignment="1">
      <alignment horizontal="left" indent="3"/>
    </xf>
    <xf numFmtId="0" fontId="4" fillId="10" borderId="1" xfId="0" applyFont="1" applyFill="1" applyBorder="1" applyAlignment="1">
      <alignment horizontal="left" indent="3"/>
    </xf>
    <xf numFmtId="0" fontId="0" fillId="0" borderId="14" xfId="0" applyBorder="1" applyAlignment="1">
      <alignment vertical="center"/>
    </xf>
    <xf numFmtId="0" fontId="0" fillId="0" borderId="0" xfId="0" applyBorder="1"/>
    <xf numFmtId="164" fontId="4" fillId="10" borderId="12" xfId="1" applyNumberFormat="1" applyFont="1" applyFill="1" applyBorder="1" applyAlignment="1" applyProtection="1">
      <alignment vertical="center"/>
      <protection locked="0"/>
    </xf>
    <xf numFmtId="164" fontId="4" fillId="10" borderId="1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 applyProtection="1">
      <alignment vertical="center"/>
      <protection locked="0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164" fontId="0" fillId="10" borderId="0" xfId="1" applyNumberFormat="1" applyFont="1" applyFill="1" applyBorder="1" applyAlignment="1" applyProtection="1">
      <alignment vertical="center"/>
      <protection locked="0"/>
    </xf>
    <xf numFmtId="3" fontId="0" fillId="10" borderId="2" xfId="0" applyNumberFormat="1" applyFill="1" applyBorder="1" applyAlignment="1">
      <alignment vertical="center"/>
    </xf>
    <xf numFmtId="3" fontId="0" fillId="10" borderId="3" xfId="0" applyNumberFormat="1" applyFill="1" applyBorder="1" applyAlignment="1">
      <alignment vertical="center"/>
    </xf>
    <xf numFmtId="3" fontId="4" fillId="10" borderId="2" xfId="1" applyNumberFormat="1" applyFont="1" applyFill="1" applyBorder="1" applyAlignment="1" applyProtection="1">
      <alignment vertical="center"/>
      <protection locked="0"/>
    </xf>
    <xf numFmtId="3" fontId="4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 applyProtection="1">
      <alignment vertical="center"/>
      <protection locked="0"/>
    </xf>
    <xf numFmtId="3" fontId="0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>
      <alignment vertical="center"/>
    </xf>
    <xf numFmtId="3" fontId="0" fillId="10" borderId="3" xfId="1" applyNumberFormat="1" applyFont="1" applyFill="1" applyBorder="1" applyAlignment="1">
      <alignment vertical="center"/>
    </xf>
    <xf numFmtId="3" fontId="0" fillId="0" borderId="15" xfId="1" applyNumberFormat="1" applyFont="1" applyBorder="1"/>
    <xf numFmtId="3" fontId="0" fillId="0" borderId="16" xfId="1" applyNumberFormat="1" applyFont="1" applyBorder="1"/>
    <xf numFmtId="4" fontId="0" fillId="0" borderId="0" xfId="0" applyNumberFormat="1"/>
    <xf numFmtId="3" fontId="0" fillId="1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zoomScaleNormal="100" workbookViewId="0">
      <pane ySplit="7" topLeftCell="A23" activePane="bottomLeft" state="frozen"/>
      <selection pane="bottomLeft" activeCell="D8" sqref="D8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  <col min="9" max="9" width="13.140625" bestFit="1" customWidth="1"/>
    <col min="10" max="12" width="14.140625" bestFit="1" customWidth="1"/>
    <col min="13" max="13" width="13.140625" bestFit="1" customWidth="1"/>
  </cols>
  <sheetData>
    <row r="1" spans="1:8" ht="15.75" x14ac:dyDescent="0.25">
      <c r="A1" s="44" t="s">
        <v>0</v>
      </c>
      <c r="B1" s="44"/>
      <c r="C1" s="44"/>
      <c r="D1" s="44"/>
      <c r="E1" s="44"/>
      <c r="F1" s="44"/>
      <c r="G1" s="44"/>
    </row>
    <row r="2" spans="1:8" ht="15.75" x14ac:dyDescent="0.25">
      <c r="A2" s="45" t="s">
        <v>1</v>
      </c>
      <c r="B2" s="45"/>
      <c r="C2" s="45"/>
      <c r="D2" s="45"/>
      <c r="E2" s="45"/>
      <c r="F2" s="45"/>
      <c r="G2" s="45"/>
    </row>
    <row r="3" spans="1:8" ht="15.75" x14ac:dyDescent="0.25">
      <c r="A3" s="45" t="s">
        <v>2</v>
      </c>
      <c r="B3" s="45"/>
      <c r="C3" s="45"/>
      <c r="D3" s="45"/>
      <c r="E3" s="45"/>
      <c r="F3" s="45"/>
      <c r="G3" s="45"/>
    </row>
    <row r="4" spans="1:8" ht="15.75" x14ac:dyDescent="0.25">
      <c r="A4" s="46" t="s">
        <v>92</v>
      </c>
      <c r="B4" s="47"/>
      <c r="C4" s="47"/>
      <c r="D4" s="47"/>
      <c r="E4" s="47"/>
      <c r="F4" s="47"/>
      <c r="G4" s="48"/>
    </row>
    <row r="5" spans="1:8" ht="16.5" thickBot="1" x14ac:dyDescent="0.3">
      <c r="A5" s="49" t="s">
        <v>3</v>
      </c>
      <c r="B5" s="49"/>
      <c r="C5" s="49"/>
      <c r="D5" s="49"/>
      <c r="E5" s="49"/>
      <c r="F5" s="49"/>
      <c r="G5" s="49"/>
    </row>
    <row r="6" spans="1:8" ht="14.45" customHeight="1" x14ac:dyDescent="0.25">
      <c r="A6" s="39" t="s">
        <v>4</v>
      </c>
      <c r="B6" s="41" t="s">
        <v>5</v>
      </c>
      <c r="C6" s="41"/>
      <c r="D6" s="41"/>
      <c r="E6" s="41"/>
      <c r="F6" s="41"/>
      <c r="G6" s="42" t="s">
        <v>6</v>
      </c>
    </row>
    <row r="7" spans="1:8" ht="30.75" thickBot="1" x14ac:dyDescent="0.3">
      <c r="A7" s="40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3"/>
    </row>
    <row r="8" spans="1:8" x14ac:dyDescent="0.25">
      <c r="A8" s="2" t="s">
        <v>76</v>
      </c>
      <c r="B8" s="18">
        <f>SUM(B9,B17,B27,B37,B47,B57,B61,B70,B74)</f>
        <v>59999149.999999978</v>
      </c>
      <c r="C8" s="18">
        <f t="shared" ref="C8:G8" si="0">SUM(C9,C17,C27,C37,C47,C57,C61,C70,C74)</f>
        <v>26033304.580000024</v>
      </c>
      <c r="D8" s="18">
        <f t="shared" si="0"/>
        <v>86032454.579999998</v>
      </c>
      <c r="E8" s="18">
        <f t="shared" si="0"/>
        <v>86032454.579999998</v>
      </c>
      <c r="F8" s="18">
        <f t="shared" si="0"/>
        <v>85969167.810000002</v>
      </c>
      <c r="G8" s="19">
        <f t="shared" si="0"/>
        <v>0</v>
      </c>
      <c r="H8" s="24"/>
    </row>
    <row r="9" spans="1:8" x14ac:dyDescent="0.25">
      <c r="A9" s="3" t="s">
        <v>77</v>
      </c>
      <c r="B9" s="20">
        <f>SUM(B10:B16)</f>
        <v>0</v>
      </c>
      <c r="C9" s="20">
        <f t="shared" ref="C9:F9" si="1">SUM(C10:C16)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1">
        <f>SUM(G10:G16)</f>
        <v>0</v>
      </c>
    </row>
    <row r="10" spans="1:8" x14ac:dyDescent="0.25">
      <c r="A10" s="4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1">
        <f>D10-E10</f>
        <v>0</v>
      </c>
    </row>
    <row r="11" spans="1:8" x14ac:dyDescent="0.25">
      <c r="A11" s="4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1">
        <f>D11-E11</f>
        <v>0</v>
      </c>
    </row>
    <row r="12" spans="1:8" x14ac:dyDescent="0.25">
      <c r="A12" s="4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1">
        <f t="shared" ref="G12:G16" si="2">D12-E12</f>
        <v>0</v>
      </c>
    </row>
    <row r="13" spans="1:8" x14ac:dyDescent="0.25">
      <c r="A13" s="4" t="s">
        <v>15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1">
        <f t="shared" si="2"/>
        <v>0</v>
      </c>
    </row>
    <row r="14" spans="1:8" x14ac:dyDescent="0.25">
      <c r="A14" s="4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1">
        <f t="shared" si="2"/>
        <v>0</v>
      </c>
    </row>
    <row r="15" spans="1:8" x14ac:dyDescent="0.25">
      <c r="A15" s="4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f t="shared" si="2"/>
        <v>0</v>
      </c>
    </row>
    <row r="16" spans="1:8" x14ac:dyDescent="0.25">
      <c r="A16" s="4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1">
        <f t="shared" si="2"/>
        <v>0</v>
      </c>
    </row>
    <row r="17" spans="1:7" x14ac:dyDescent="0.25">
      <c r="A17" s="3" t="s">
        <v>78</v>
      </c>
      <c r="B17" s="20">
        <f>SUM(B18:B26)</f>
        <v>0</v>
      </c>
      <c r="C17" s="20">
        <f t="shared" ref="C17:F17" si="3">SUM(C18:C26)</f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1">
        <f>SUM(G18:G26)</f>
        <v>0</v>
      </c>
    </row>
    <row r="18" spans="1:7" x14ac:dyDescent="0.25">
      <c r="A18" s="4" t="s">
        <v>19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1">
        <f>D18-E18</f>
        <v>0</v>
      </c>
    </row>
    <row r="19" spans="1:7" x14ac:dyDescent="0.25">
      <c r="A19" s="4" t="s">
        <v>20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1">
        <f t="shared" ref="G19:G26" si="4">D19-E19</f>
        <v>0</v>
      </c>
    </row>
    <row r="20" spans="1:7" x14ac:dyDescent="0.25">
      <c r="A20" s="4" t="s">
        <v>21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1">
        <f t="shared" si="4"/>
        <v>0</v>
      </c>
    </row>
    <row r="21" spans="1:7" x14ac:dyDescent="0.25">
      <c r="A21" s="4" t="s">
        <v>22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1">
        <f t="shared" si="4"/>
        <v>0</v>
      </c>
    </row>
    <row r="22" spans="1:7" x14ac:dyDescent="0.25">
      <c r="A22" s="4" t="s">
        <v>23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1">
        <f t="shared" si="4"/>
        <v>0</v>
      </c>
    </row>
    <row r="23" spans="1:7" x14ac:dyDescent="0.25">
      <c r="A23" s="4" t="s">
        <v>24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1">
        <f t="shared" si="4"/>
        <v>0</v>
      </c>
    </row>
    <row r="24" spans="1:7" x14ac:dyDescent="0.25">
      <c r="A24" s="4" t="s">
        <v>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1">
        <f t="shared" si="4"/>
        <v>0</v>
      </c>
    </row>
    <row r="25" spans="1:7" x14ac:dyDescent="0.25">
      <c r="A25" s="4" t="s">
        <v>26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1">
        <f t="shared" si="4"/>
        <v>0</v>
      </c>
    </row>
    <row r="26" spans="1:7" x14ac:dyDescent="0.25">
      <c r="A26" s="4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1">
        <f t="shared" si="4"/>
        <v>0</v>
      </c>
    </row>
    <row r="27" spans="1:7" x14ac:dyDescent="0.25">
      <c r="A27" s="3" t="s">
        <v>79</v>
      </c>
      <c r="B27" s="20">
        <f>SUM(B28:B36)</f>
        <v>0</v>
      </c>
      <c r="C27" s="20">
        <f t="shared" ref="C27:G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1">
        <f t="shared" si="5"/>
        <v>0</v>
      </c>
    </row>
    <row r="28" spans="1:7" x14ac:dyDescent="0.25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1">
        <f>D28-E28</f>
        <v>0</v>
      </c>
    </row>
    <row r="29" spans="1:7" x14ac:dyDescent="0.25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1">
        <f t="shared" ref="G29:G36" si="6">D29-E29</f>
        <v>0</v>
      </c>
    </row>
    <row r="30" spans="1:7" x14ac:dyDescent="0.25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1">
        <f t="shared" si="6"/>
        <v>0</v>
      </c>
    </row>
    <row r="31" spans="1:7" x14ac:dyDescent="0.25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1">
        <f t="shared" si="6"/>
        <v>0</v>
      </c>
    </row>
    <row r="32" spans="1:7" x14ac:dyDescent="0.25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1">
        <f t="shared" si="6"/>
        <v>0</v>
      </c>
    </row>
    <row r="33" spans="1:14" x14ac:dyDescent="0.25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1">
        <f t="shared" si="6"/>
        <v>0</v>
      </c>
    </row>
    <row r="34" spans="1:14" x14ac:dyDescent="0.25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1">
        <f t="shared" si="6"/>
        <v>0</v>
      </c>
    </row>
    <row r="35" spans="1:14" x14ac:dyDescent="0.25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1">
        <f t="shared" si="6"/>
        <v>0</v>
      </c>
    </row>
    <row r="36" spans="1:14" x14ac:dyDescent="0.25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1">
        <f t="shared" si="6"/>
        <v>0</v>
      </c>
    </row>
    <row r="37" spans="1:14" x14ac:dyDescent="0.25">
      <c r="A37" s="3" t="s">
        <v>80</v>
      </c>
      <c r="B37" s="20">
        <f>SUM(B38:B46)</f>
        <v>59649149.999999978</v>
      </c>
      <c r="C37" s="20">
        <f t="shared" ref="C37:G37" si="7">SUM(C38:C46)</f>
        <v>-1142.3999999761581</v>
      </c>
      <c r="D37" s="20">
        <f t="shared" si="7"/>
        <v>59648007.600000001</v>
      </c>
      <c r="E37" s="20">
        <f t="shared" si="7"/>
        <v>59648007.600000001</v>
      </c>
      <c r="F37" s="20">
        <f t="shared" si="7"/>
        <v>59648007.600000001</v>
      </c>
      <c r="G37" s="21">
        <f t="shared" si="7"/>
        <v>0</v>
      </c>
      <c r="J37" s="25"/>
      <c r="K37" s="25"/>
      <c r="L37" s="25"/>
      <c r="M37" s="25"/>
    </row>
    <row r="38" spans="1:14" x14ac:dyDescent="0.25">
      <c r="A38" s="4" t="s">
        <v>37</v>
      </c>
      <c r="B38" s="20">
        <v>59649149.999999978</v>
      </c>
      <c r="C38" s="20">
        <f>+D38-B38</f>
        <v>-1142.3999999761581</v>
      </c>
      <c r="D38" s="20">
        <v>59648007.600000001</v>
      </c>
      <c r="E38" s="20">
        <v>59648007.600000001</v>
      </c>
      <c r="F38" s="20">
        <v>59648007.600000001</v>
      </c>
      <c r="G38" s="21">
        <f>D38-E38</f>
        <v>0</v>
      </c>
      <c r="H38" s="24"/>
      <c r="I38" s="24"/>
      <c r="J38" s="24"/>
      <c r="K38" s="24"/>
      <c r="L38" s="24"/>
      <c r="M38" s="24"/>
    </row>
    <row r="39" spans="1:14" x14ac:dyDescent="0.25">
      <c r="A39" s="4" t="s">
        <v>38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1">
        <f t="shared" ref="G39:G46" si="8">D39-E39</f>
        <v>0</v>
      </c>
    </row>
    <row r="40" spans="1:14" x14ac:dyDescent="0.25">
      <c r="A40" s="4" t="s">
        <v>39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1">
        <f t="shared" si="8"/>
        <v>0</v>
      </c>
    </row>
    <row r="41" spans="1:14" x14ac:dyDescent="0.25">
      <c r="A41" s="4" t="s">
        <v>40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1">
        <f t="shared" si="8"/>
        <v>0</v>
      </c>
    </row>
    <row r="42" spans="1:14" x14ac:dyDescent="0.25">
      <c r="A42" s="4" t="s">
        <v>41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1">
        <f t="shared" si="8"/>
        <v>0</v>
      </c>
    </row>
    <row r="43" spans="1:14" x14ac:dyDescent="0.25">
      <c r="A43" s="4" t="s">
        <v>42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1">
        <f t="shared" si="8"/>
        <v>0</v>
      </c>
    </row>
    <row r="44" spans="1:14" x14ac:dyDescent="0.25">
      <c r="A44" s="4" t="s">
        <v>43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1">
        <f t="shared" si="8"/>
        <v>0</v>
      </c>
    </row>
    <row r="45" spans="1:14" x14ac:dyDescent="0.25">
      <c r="A45" s="4" t="s">
        <v>44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1">
        <f t="shared" si="8"/>
        <v>0</v>
      </c>
    </row>
    <row r="46" spans="1:14" x14ac:dyDescent="0.25">
      <c r="A46" s="4" t="s">
        <v>45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1">
        <f t="shared" si="8"/>
        <v>0</v>
      </c>
    </row>
    <row r="47" spans="1:14" x14ac:dyDescent="0.25">
      <c r="A47" s="3" t="s">
        <v>81</v>
      </c>
      <c r="B47" s="20">
        <f>SUM(B48:B56)</f>
        <v>350000</v>
      </c>
      <c r="C47" s="20">
        <f t="shared" ref="C47:F47" si="9">SUM(C48:C56)</f>
        <v>300047.71999999997</v>
      </c>
      <c r="D47" s="20">
        <f>SUM(D48:D56)</f>
        <v>650047.72</v>
      </c>
      <c r="E47" s="20">
        <f>SUM(E48:E56)</f>
        <v>650047.72</v>
      </c>
      <c r="F47" s="20">
        <f t="shared" si="9"/>
        <v>586760.94999999995</v>
      </c>
      <c r="G47" s="21">
        <f>SUM(G48:G56)</f>
        <v>0</v>
      </c>
      <c r="H47" s="36"/>
      <c r="I47" s="36"/>
      <c r="J47" s="36"/>
      <c r="K47" s="36"/>
      <c r="L47" s="36"/>
      <c r="M47" s="36"/>
      <c r="N47" s="36"/>
    </row>
    <row r="48" spans="1:14" x14ac:dyDescent="0.25">
      <c r="A48" s="4" t="s">
        <v>46</v>
      </c>
      <c r="B48" s="20">
        <v>150000</v>
      </c>
      <c r="C48" s="20">
        <f>+D48-B48</f>
        <v>-48348.83</v>
      </c>
      <c r="D48" s="20">
        <v>101651.17</v>
      </c>
      <c r="E48" s="20">
        <v>101651.17</v>
      </c>
      <c r="F48" s="20">
        <v>77373.279999999999</v>
      </c>
      <c r="G48" s="21">
        <f>D48-E48</f>
        <v>0</v>
      </c>
      <c r="H48" s="36"/>
      <c r="I48" s="36"/>
      <c r="J48" s="36"/>
      <c r="K48" s="36"/>
      <c r="L48" s="36"/>
      <c r="M48" s="36"/>
      <c r="N48" s="36"/>
    </row>
    <row r="49" spans="1:14" x14ac:dyDescent="0.25">
      <c r="A49" s="4" t="s">
        <v>47</v>
      </c>
      <c r="B49" s="20">
        <v>50000</v>
      </c>
      <c r="C49" s="20">
        <f>+D49-B49</f>
        <v>2859.6500000000015</v>
      </c>
      <c r="D49" s="20">
        <v>52859.65</v>
      </c>
      <c r="E49" s="20">
        <v>52859.65</v>
      </c>
      <c r="F49" s="20">
        <v>27500.649999999998</v>
      </c>
      <c r="G49" s="21">
        <f>D49-E49</f>
        <v>0</v>
      </c>
      <c r="H49" s="36"/>
      <c r="I49" s="36"/>
      <c r="J49" s="36"/>
      <c r="K49" s="36"/>
      <c r="L49" s="36"/>
      <c r="M49" s="36"/>
      <c r="N49" s="36"/>
    </row>
    <row r="50" spans="1:14" x14ac:dyDescent="0.25">
      <c r="A50" s="4" t="s">
        <v>48</v>
      </c>
      <c r="B50" s="20">
        <v>150000</v>
      </c>
      <c r="C50" s="20">
        <f>+D50-B50</f>
        <v>-113713.1</v>
      </c>
      <c r="D50" s="20">
        <v>36286.9</v>
      </c>
      <c r="E50" s="20">
        <v>36286.9</v>
      </c>
      <c r="F50" s="20">
        <v>22637.02</v>
      </c>
      <c r="G50" s="21">
        <f>D50-E50</f>
        <v>0</v>
      </c>
      <c r="H50" s="36"/>
      <c r="I50" s="36"/>
      <c r="J50" s="36"/>
      <c r="K50" s="36"/>
      <c r="L50" s="36"/>
      <c r="M50" s="36"/>
      <c r="N50" s="36"/>
    </row>
    <row r="51" spans="1:14" x14ac:dyDescent="0.25">
      <c r="A51" s="4" t="s">
        <v>49</v>
      </c>
      <c r="B51" s="20">
        <v>0</v>
      </c>
      <c r="C51" s="20">
        <f>+D51-B51</f>
        <v>386000</v>
      </c>
      <c r="D51" s="20">
        <v>386000</v>
      </c>
      <c r="E51" s="20">
        <v>386000</v>
      </c>
      <c r="F51" s="20">
        <v>386000</v>
      </c>
      <c r="G51" s="21">
        <f t="shared" ref="G51:G56" si="10">D51-E51</f>
        <v>0</v>
      </c>
      <c r="H51" s="36"/>
      <c r="I51" s="36"/>
      <c r="J51" s="36"/>
      <c r="K51" s="36"/>
      <c r="L51" s="36"/>
      <c r="M51" s="36"/>
      <c r="N51" s="36"/>
    </row>
    <row r="52" spans="1:14" x14ac:dyDescent="0.25">
      <c r="A52" s="4" t="s">
        <v>50</v>
      </c>
      <c r="B52" s="20">
        <v>0</v>
      </c>
      <c r="C52" s="20">
        <f t="shared" ref="C52:C53" si="11">+D52-B52</f>
        <v>0</v>
      </c>
      <c r="D52" s="20">
        <v>0</v>
      </c>
      <c r="E52" s="20">
        <v>0</v>
      </c>
      <c r="F52" s="20">
        <v>0</v>
      </c>
      <c r="G52" s="21">
        <f t="shared" si="10"/>
        <v>0</v>
      </c>
      <c r="H52" s="36"/>
      <c r="I52" s="36"/>
      <c r="J52" s="36"/>
      <c r="K52" s="36"/>
      <c r="L52" s="36"/>
      <c r="M52" s="36"/>
      <c r="N52" s="36"/>
    </row>
    <row r="53" spans="1:14" x14ac:dyDescent="0.25">
      <c r="A53" s="4" t="s">
        <v>51</v>
      </c>
      <c r="B53" s="20">
        <v>0</v>
      </c>
      <c r="C53" s="20">
        <f t="shared" si="11"/>
        <v>73250</v>
      </c>
      <c r="D53" s="20">
        <v>73250</v>
      </c>
      <c r="E53" s="20">
        <v>73250</v>
      </c>
      <c r="F53" s="20">
        <v>73250</v>
      </c>
      <c r="G53" s="21">
        <f t="shared" si="10"/>
        <v>0</v>
      </c>
      <c r="H53" s="36"/>
      <c r="I53" s="36"/>
      <c r="J53" s="36"/>
      <c r="K53" s="36"/>
      <c r="L53" s="36"/>
      <c r="M53" s="36"/>
      <c r="N53" s="36"/>
    </row>
    <row r="54" spans="1:14" x14ac:dyDescent="0.25">
      <c r="A54" s="4" t="s">
        <v>52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1">
        <f t="shared" si="10"/>
        <v>0</v>
      </c>
      <c r="H54" s="36"/>
      <c r="I54" s="36"/>
      <c r="J54" s="36"/>
      <c r="K54" s="36"/>
      <c r="L54" s="36"/>
      <c r="M54" s="36"/>
      <c r="N54" s="36"/>
    </row>
    <row r="55" spans="1:14" x14ac:dyDescent="0.25">
      <c r="A55" s="4" t="s">
        <v>53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1">
        <f t="shared" si="10"/>
        <v>0</v>
      </c>
      <c r="H55" s="36"/>
      <c r="I55" s="36"/>
      <c r="J55" s="36"/>
      <c r="K55" s="36"/>
      <c r="L55" s="36"/>
      <c r="M55" s="36"/>
      <c r="N55" s="36"/>
    </row>
    <row r="56" spans="1:14" x14ac:dyDescent="0.25">
      <c r="A56" s="4" t="s">
        <v>54</v>
      </c>
      <c r="B56" s="20">
        <v>0</v>
      </c>
      <c r="C56" s="20"/>
      <c r="D56" s="20"/>
      <c r="E56" s="20"/>
      <c r="F56" s="20">
        <v>0</v>
      </c>
      <c r="G56" s="21">
        <f t="shared" si="10"/>
        <v>0</v>
      </c>
      <c r="H56" s="36"/>
      <c r="I56" s="36"/>
      <c r="J56" s="36"/>
      <c r="K56" s="36"/>
      <c r="L56" s="36"/>
      <c r="M56" s="36"/>
      <c r="N56" s="36"/>
    </row>
    <row r="57" spans="1:14" x14ac:dyDescent="0.25">
      <c r="A57" s="3" t="s">
        <v>91</v>
      </c>
      <c r="B57" s="20">
        <f>SUM(B58:B60)</f>
        <v>0</v>
      </c>
      <c r="C57" s="20">
        <f t="shared" ref="C57:G57" si="12">SUM(C58:C60)</f>
        <v>25734399.260000002</v>
      </c>
      <c r="D57" s="20">
        <f t="shared" si="12"/>
        <v>25734399.260000002</v>
      </c>
      <c r="E57" s="20">
        <f t="shared" ref="E57" si="13">SUM(E58:E60)</f>
        <v>25734399.260000002</v>
      </c>
      <c r="F57" s="20">
        <v>25734399.260000002</v>
      </c>
      <c r="G57" s="21">
        <f t="shared" si="12"/>
        <v>0</v>
      </c>
      <c r="H57" s="36"/>
      <c r="I57" s="36"/>
      <c r="J57" s="36"/>
      <c r="K57" s="36"/>
      <c r="L57" s="36"/>
      <c r="M57" s="36"/>
      <c r="N57" s="36"/>
    </row>
    <row r="58" spans="1:14" x14ac:dyDescent="0.25">
      <c r="A58" s="4" t="s">
        <v>55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1">
        <v>0</v>
      </c>
      <c r="H58" s="36"/>
      <c r="I58" s="36"/>
      <c r="J58" s="36"/>
      <c r="K58" s="36"/>
      <c r="L58" s="36"/>
      <c r="M58" s="36"/>
      <c r="N58" s="36"/>
    </row>
    <row r="59" spans="1:14" x14ac:dyDescent="0.25">
      <c r="A59" s="4" t="s">
        <v>56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1">
        <f t="shared" ref="G59:G60" si="14">D59-E59</f>
        <v>0</v>
      </c>
      <c r="H59" s="36"/>
      <c r="I59" s="36"/>
      <c r="J59" s="36"/>
      <c r="K59" s="36"/>
      <c r="L59" s="36"/>
      <c r="M59" s="36"/>
      <c r="N59" s="36"/>
    </row>
    <row r="60" spans="1:14" x14ac:dyDescent="0.25">
      <c r="A60" s="4" t="s">
        <v>57</v>
      </c>
      <c r="B60" s="20">
        <v>0</v>
      </c>
      <c r="C60" s="20">
        <f t="shared" ref="C60" si="15">+D60-B60</f>
        <v>25734399.260000002</v>
      </c>
      <c r="D60" s="20">
        <v>25734399.260000002</v>
      </c>
      <c r="E60" s="20">
        <v>25734399.260000002</v>
      </c>
      <c r="F60" s="20">
        <v>25734399.260000002</v>
      </c>
      <c r="G60" s="21">
        <f>D60-E60</f>
        <v>0</v>
      </c>
      <c r="H60" s="36"/>
      <c r="I60" s="36"/>
      <c r="J60" s="36"/>
      <c r="K60" s="36"/>
      <c r="L60" s="36"/>
      <c r="M60" s="36"/>
      <c r="N60" s="36"/>
    </row>
    <row r="61" spans="1:14" x14ac:dyDescent="0.25">
      <c r="A61" s="3" t="s">
        <v>82</v>
      </c>
      <c r="B61" s="20">
        <f>SUM(B62:B66,B68:B69)</f>
        <v>0</v>
      </c>
      <c r="C61" s="20">
        <f t="shared" ref="C61:G61" si="16">SUM(C62:C66,C68:C69)</f>
        <v>0</v>
      </c>
      <c r="D61" s="20">
        <f t="shared" si="16"/>
        <v>0</v>
      </c>
      <c r="E61" s="20">
        <f t="shared" si="16"/>
        <v>0</v>
      </c>
      <c r="F61" s="20">
        <f t="shared" si="16"/>
        <v>0</v>
      </c>
      <c r="G61" s="21">
        <f t="shared" si="16"/>
        <v>0</v>
      </c>
      <c r="H61" s="36"/>
      <c r="I61" s="36"/>
      <c r="J61" s="36"/>
      <c r="K61" s="36"/>
      <c r="L61" s="36"/>
      <c r="M61" s="36"/>
      <c r="N61" s="36"/>
    </row>
    <row r="62" spans="1:14" x14ac:dyDescent="0.25">
      <c r="A62" s="4" t="s">
        <v>58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1">
        <f>D62-E62</f>
        <v>0</v>
      </c>
    </row>
    <row r="63" spans="1:14" x14ac:dyDescent="0.25">
      <c r="A63" s="4" t="s">
        <v>59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1">
        <f t="shared" ref="G63:G69" si="17">D63-E63</f>
        <v>0</v>
      </c>
    </row>
    <row r="64" spans="1:14" x14ac:dyDescent="0.25">
      <c r="A64" s="4" t="s">
        <v>60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1">
        <f t="shared" si="17"/>
        <v>0</v>
      </c>
    </row>
    <row r="65" spans="1:7" x14ac:dyDescent="0.25">
      <c r="A65" s="4" t="s">
        <v>61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1">
        <f t="shared" si="17"/>
        <v>0</v>
      </c>
    </row>
    <row r="66" spans="1:7" x14ac:dyDescent="0.25">
      <c r="A66" s="4" t="s">
        <v>62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1">
        <f t="shared" si="17"/>
        <v>0</v>
      </c>
    </row>
    <row r="67" spans="1:7" x14ac:dyDescent="0.25">
      <c r="A67" s="4" t="s">
        <v>63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1">
        <f t="shared" si="17"/>
        <v>0</v>
      </c>
    </row>
    <row r="68" spans="1:7" x14ac:dyDescent="0.25">
      <c r="A68" s="4" t="s">
        <v>64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1">
        <f t="shared" si="17"/>
        <v>0</v>
      </c>
    </row>
    <row r="69" spans="1:7" x14ac:dyDescent="0.25">
      <c r="A69" s="4" t="s">
        <v>65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1">
        <f t="shared" si="17"/>
        <v>0</v>
      </c>
    </row>
    <row r="70" spans="1:7" x14ac:dyDescent="0.25">
      <c r="A70" s="3" t="s">
        <v>83</v>
      </c>
      <c r="B70" s="20">
        <f>SUM(B71:B73)</f>
        <v>0</v>
      </c>
      <c r="C70" s="20">
        <f t="shared" ref="C70:G70" si="18">SUM(C71:C73)</f>
        <v>0</v>
      </c>
      <c r="D70" s="20">
        <f t="shared" si="18"/>
        <v>0</v>
      </c>
      <c r="E70" s="20">
        <f t="shared" si="18"/>
        <v>0</v>
      </c>
      <c r="F70" s="20">
        <f t="shared" si="18"/>
        <v>0</v>
      </c>
      <c r="G70" s="21">
        <f t="shared" si="18"/>
        <v>0</v>
      </c>
    </row>
    <row r="71" spans="1:7" x14ac:dyDescent="0.25">
      <c r="A71" s="4" t="s">
        <v>66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1">
        <f>D71-E71</f>
        <v>0</v>
      </c>
    </row>
    <row r="72" spans="1:7" x14ac:dyDescent="0.25">
      <c r="A72" s="4" t="s">
        <v>67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1">
        <f t="shared" ref="G72:G73" si="19">D72-E72</f>
        <v>0</v>
      </c>
    </row>
    <row r="73" spans="1:7" x14ac:dyDescent="0.25">
      <c r="A73" s="4" t="s">
        <v>68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1">
        <f t="shared" si="19"/>
        <v>0</v>
      </c>
    </row>
    <row r="74" spans="1:7" x14ac:dyDescent="0.25">
      <c r="A74" s="3" t="s">
        <v>84</v>
      </c>
      <c r="B74" s="20">
        <f>SUM(B75:B81)</f>
        <v>0</v>
      </c>
      <c r="C74" s="20">
        <f t="shared" ref="C74:G74" si="20">SUM(C75:C81)</f>
        <v>0</v>
      </c>
      <c r="D74" s="20">
        <f t="shared" si="20"/>
        <v>0</v>
      </c>
      <c r="E74" s="20">
        <f t="shared" si="20"/>
        <v>0</v>
      </c>
      <c r="F74" s="20">
        <f t="shared" si="20"/>
        <v>0</v>
      </c>
      <c r="G74" s="21">
        <f t="shared" si="20"/>
        <v>0</v>
      </c>
    </row>
    <row r="75" spans="1:7" x14ac:dyDescent="0.25">
      <c r="A75" s="4" t="s">
        <v>69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1">
        <f>D75-E75</f>
        <v>0</v>
      </c>
    </row>
    <row r="76" spans="1:7" x14ac:dyDescent="0.25">
      <c r="A76" s="4" t="s">
        <v>70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1">
        <f t="shared" ref="G76:G81" si="21">D76-E76</f>
        <v>0</v>
      </c>
    </row>
    <row r="77" spans="1:7" x14ac:dyDescent="0.25">
      <c r="A77" s="4" t="s">
        <v>71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1">
        <f t="shared" si="21"/>
        <v>0</v>
      </c>
    </row>
    <row r="78" spans="1:7" x14ac:dyDescent="0.25">
      <c r="A78" s="4" t="s">
        <v>72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1">
        <f t="shared" si="21"/>
        <v>0</v>
      </c>
    </row>
    <row r="79" spans="1:7" x14ac:dyDescent="0.25">
      <c r="A79" s="4" t="s">
        <v>73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1">
        <f t="shared" si="21"/>
        <v>0</v>
      </c>
    </row>
    <row r="80" spans="1:7" x14ac:dyDescent="0.25">
      <c r="A80" s="4" t="s">
        <v>74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1">
        <f t="shared" si="21"/>
        <v>0</v>
      </c>
    </row>
    <row r="81" spans="1:7" ht="15.75" thickBot="1" x14ac:dyDescent="0.3">
      <c r="A81" s="5" t="s">
        <v>75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3">
        <f t="shared" si="21"/>
        <v>0</v>
      </c>
    </row>
    <row r="82" spans="1:7" x14ac:dyDescent="0.25">
      <c r="A82" s="6"/>
      <c r="B82" s="7"/>
      <c r="C82" s="7"/>
      <c r="D82" s="7"/>
      <c r="E82" s="7"/>
      <c r="F82" s="7"/>
      <c r="G82" s="7"/>
    </row>
    <row r="83" spans="1:7" x14ac:dyDescent="0.25">
      <c r="A83" s="6"/>
      <c r="B83" s="7"/>
      <c r="C83" s="7"/>
      <c r="D83" s="7"/>
      <c r="E83" s="7"/>
      <c r="F83" s="7"/>
      <c r="G83" s="7"/>
    </row>
    <row r="84" spans="1:7" ht="15.75" thickBot="1" x14ac:dyDescent="0.3">
      <c r="A84" s="6"/>
      <c r="B84" s="7"/>
      <c r="C84" s="7"/>
      <c r="D84" s="7"/>
      <c r="E84" s="7"/>
      <c r="F84" s="7"/>
      <c r="G84" s="7"/>
    </row>
    <row r="85" spans="1:7" ht="14.45" customHeight="1" x14ac:dyDescent="0.25">
      <c r="A85" s="39" t="s">
        <v>4</v>
      </c>
      <c r="B85" s="41" t="s">
        <v>5</v>
      </c>
      <c r="C85" s="41"/>
      <c r="D85" s="41"/>
      <c r="E85" s="41"/>
      <c r="F85" s="41"/>
      <c r="G85" s="42" t="s">
        <v>6</v>
      </c>
    </row>
    <row r="86" spans="1:7" ht="30.75" thickBot="1" x14ac:dyDescent="0.3">
      <c r="A86" s="40"/>
      <c r="B86" s="1" t="s">
        <v>7</v>
      </c>
      <c r="C86" s="1" t="s">
        <v>8</v>
      </c>
      <c r="D86" s="1" t="s">
        <v>9</v>
      </c>
      <c r="E86" s="1" t="s">
        <v>10</v>
      </c>
      <c r="F86" s="1" t="s">
        <v>11</v>
      </c>
      <c r="G86" s="43"/>
    </row>
    <row r="87" spans="1:7" ht="6" customHeight="1" x14ac:dyDescent="0.25">
      <c r="A87" s="8"/>
      <c r="B87" s="9"/>
      <c r="C87" s="9"/>
      <c r="D87" s="9"/>
      <c r="E87" s="9"/>
      <c r="F87" s="9"/>
      <c r="G87" s="10"/>
    </row>
    <row r="88" spans="1:7" ht="8.25" customHeight="1" x14ac:dyDescent="0.25">
      <c r="A88" s="11"/>
      <c r="B88" s="26"/>
      <c r="C88" s="26"/>
      <c r="D88" s="26"/>
      <c r="E88" s="26"/>
      <c r="F88" s="26"/>
      <c r="G88" s="27"/>
    </row>
    <row r="89" spans="1:7" x14ac:dyDescent="0.25">
      <c r="A89" s="11"/>
      <c r="B89" s="26"/>
      <c r="C89" s="26"/>
      <c r="D89" s="26"/>
      <c r="E89" s="26"/>
      <c r="F89" s="26"/>
      <c r="G89" s="27"/>
    </row>
    <row r="90" spans="1:7" x14ac:dyDescent="0.25">
      <c r="A90" s="12" t="s">
        <v>85</v>
      </c>
      <c r="B90" s="28">
        <f>SUM(B92,B100,B110,B120,B130,B140,B144,B153,B157)</f>
        <v>11796939</v>
      </c>
      <c r="C90" s="28">
        <f t="shared" ref="C90:G90" si="22">SUM(C92,C100,C110,C120,C130,C140,C144,C153,C157)</f>
        <v>57509829.129999995</v>
      </c>
      <c r="D90" s="28">
        <f t="shared" si="22"/>
        <v>69306768.129999995</v>
      </c>
      <c r="E90" s="28">
        <f t="shared" si="22"/>
        <v>59036256.510000005</v>
      </c>
      <c r="F90" s="28">
        <f t="shared" si="22"/>
        <v>59036256.510000005</v>
      </c>
      <c r="G90" s="29">
        <f t="shared" si="22"/>
        <v>10270511.619999997</v>
      </c>
    </row>
    <row r="91" spans="1:7" x14ac:dyDescent="0.25">
      <c r="A91" s="12"/>
      <c r="B91" s="28"/>
      <c r="C91" s="28"/>
      <c r="D91" s="28"/>
      <c r="E91" s="28"/>
      <c r="F91" s="28"/>
      <c r="G91" s="29"/>
    </row>
    <row r="92" spans="1:7" x14ac:dyDescent="0.25">
      <c r="A92" s="3" t="s">
        <v>77</v>
      </c>
      <c r="B92" s="30">
        <f>SUM(B93:B99)</f>
        <v>0</v>
      </c>
      <c r="C92" s="30">
        <f t="shared" ref="C92:G92" si="23">SUM(C93:C99)</f>
        <v>0</v>
      </c>
      <c r="D92" s="30">
        <f t="shared" si="23"/>
        <v>0</v>
      </c>
      <c r="E92" s="30">
        <f t="shared" si="23"/>
        <v>0</v>
      </c>
      <c r="F92" s="30">
        <f t="shared" si="23"/>
        <v>0</v>
      </c>
      <c r="G92" s="31">
        <f t="shared" si="23"/>
        <v>0</v>
      </c>
    </row>
    <row r="93" spans="1:7" x14ac:dyDescent="0.25">
      <c r="A93" s="4" t="s">
        <v>12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f>D93-E93</f>
        <v>0</v>
      </c>
    </row>
    <row r="94" spans="1:7" x14ac:dyDescent="0.25">
      <c r="A94" s="4" t="s">
        <v>13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f t="shared" ref="G94:G99" si="24">D94-E94</f>
        <v>0</v>
      </c>
    </row>
    <row r="95" spans="1:7" x14ac:dyDescent="0.25">
      <c r="A95" s="4" t="s">
        <v>14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f t="shared" si="24"/>
        <v>0</v>
      </c>
    </row>
    <row r="96" spans="1:7" x14ac:dyDescent="0.25">
      <c r="A96" s="4" t="s">
        <v>15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1">
        <f t="shared" si="24"/>
        <v>0</v>
      </c>
    </row>
    <row r="97" spans="1:7" x14ac:dyDescent="0.25">
      <c r="A97" s="4" t="s">
        <v>16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1">
        <f t="shared" si="24"/>
        <v>0</v>
      </c>
    </row>
    <row r="98" spans="1:7" x14ac:dyDescent="0.25">
      <c r="A98" s="4" t="s">
        <v>17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1">
        <f t="shared" si="24"/>
        <v>0</v>
      </c>
    </row>
    <row r="99" spans="1:7" x14ac:dyDescent="0.25">
      <c r="A99" s="4" t="s">
        <v>18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1">
        <f t="shared" si="24"/>
        <v>0</v>
      </c>
    </row>
    <row r="100" spans="1:7" x14ac:dyDescent="0.25">
      <c r="A100" s="3" t="s">
        <v>86</v>
      </c>
      <c r="B100" s="30">
        <f>SUM(B101:B109)</f>
        <v>0</v>
      </c>
      <c r="C100" s="30">
        <f t="shared" ref="C100:G100" si="25">SUM(C101:C109)</f>
        <v>0</v>
      </c>
      <c r="D100" s="30">
        <f t="shared" si="25"/>
        <v>0</v>
      </c>
      <c r="E100" s="30">
        <f t="shared" si="25"/>
        <v>0</v>
      </c>
      <c r="F100" s="30">
        <f t="shared" si="25"/>
        <v>0</v>
      </c>
      <c r="G100" s="31">
        <f t="shared" si="25"/>
        <v>0</v>
      </c>
    </row>
    <row r="101" spans="1:7" x14ac:dyDescent="0.25">
      <c r="A101" s="4" t="s">
        <v>19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1">
        <f>D101-E101</f>
        <v>0</v>
      </c>
    </row>
    <row r="102" spans="1:7" x14ac:dyDescent="0.25">
      <c r="A102" s="4" t="s">
        <v>20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f t="shared" ref="G102:G109" si="26">D102-E102</f>
        <v>0</v>
      </c>
    </row>
    <row r="103" spans="1:7" x14ac:dyDescent="0.25">
      <c r="A103" s="4" t="s">
        <v>21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f t="shared" si="26"/>
        <v>0</v>
      </c>
    </row>
    <row r="104" spans="1:7" x14ac:dyDescent="0.25">
      <c r="A104" s="4" t="s">
        <v>22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1">
        <f t="shared" si="26"/>
        <v>0</v>
      </c>
    </row>
    <row r="105" spans="1:7" x14ac:dyDescent="0.25">
      <c r="A105" s="13" t="s">
        <v>23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1">
        <f t="shared" si="26"/>
        <v>0</v>
      </c>
    </row>
    <row r="106" spans="1:7" x14ac:dyDescent="0.25">
      <c r="A106" s="4" t="s">
        <v>24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1">
        <f t="shared" si="26"/>
        <v>0</v>
      </c>
    </row>
    <row r="107" spans="1:7" x14ac:dyDescent="0.25">
      <c r="A107" s="4" t="s">
        <v>25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1">
        <f t="shared" si="26"/>
        <v>0</v>
      </c>
    </row>
    <row r="108" spans="1:7" x14ac:dyDescent="0.25">
      <c r="A108" s="4" t="s">
        <v>26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1">
        <f t="shared" si="26"/>
        <v>0</v>
      </c>
    </row>
    <row r="109" spans="1:7" x14ac:dyDescent="0.25">
      <c r="A109" s="4" t="s">
        <v>27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1">
        <f t="shared" si="26"/>
        <v>0</v>
      </c>
    </row>
    <row r="110" spans="1:7" x14ac:dyDescent="0.25">
      <c r="A110" s="3" t="s">
        <v>79</v>
      </c>
      <c r="B110" s="30">
        <f>SUM(B111:B119)</f>
        <v>0</v>
      </c>
      <c r="C110" s="30">
        <f>SUM(C111:C119)</f>
        <v>0</v>
      </c>
      <c r="D110" s="30">
        <f t="shared" ref="D110:G110" si="27">SUM(D111:D119)</f>
        <v>0</v>
      </c>
      <c r="E110" s="30">
        <f t="shared" si="27"/>
        <v>0</v>
      </c>
      <c r="F110" s="30">
        <f t="shared" si="27"/>
        <v>0</v>
      </c>
      <c r="G110" s="31">
        <f t="shared" si="27"/>
        <v>0</v>
      </c>
    </row>
    <row r="111" spans="1:7" x14ac:dyDescent="0.25">
      <c r="A111" s="4" t="s">
        <v>28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1">
        <f>D111-E111</f>
        <v>0</v>
      </c>
    </row>
    <row r="112" spans="1:7" x14ac:dyDescent="0.25">
      <c r="A112" s="4" t="s">
        <v>29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1">
        <f t="shared" ref="G112:G119" si="28">D112-E112</f>
        <v>0</v>
      </c>
    </row>
    <row r="113" spans="1:7" x14ac:dyDescent="0.25">
      <c r="A113" s="4" t="s">
        <v>30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1">
        <f t="shared" si="28"/>
        <v>0</v>
      </c>
    </row>
    <row r="114" spans="1:7" x14ac:dyDescent="0.25">
      <c r="A114" s="4" t="s">
        <v>31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f t="shared" si="28"/>
        <v>0</v>
      </c>
    </row>
    <row r="115" spans="1:7" x14ac:dyDescent="0.25">
      <c r="A115" s="4" t="s">
        <v>32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1">
        <f t="shared" si="28"/>
        <v>0</v>
      </c>
    </row>
    <row r="116" spans="1:7" x14ac:dyDescent="0.25">
      <c r="A116" s="4" t="s">
        <v>33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1">
        <f t="shared" si="28"/>
        <v>0</v>
      </c>
    </row>
    <row r="117" spans="1:7" x14ac:dyDescent="0.25">
      <c r="A117" s="4" t="s">
        <v>34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1">
        <f t="shared" si="28"/>
        <v>0</v>
      </c>
    </row>
    <row r="118" spans="1:7" x14ac:dyDescent="0.25">
      <c r="A118" s="4" t="s">
        <v>35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f t="shared" si="28"/>
        <v>0</v>
      </c>
    </row>
    <row r="119" spans="1:7" x14ac:dyDescent="0.25">
      <c r="A119" s="4" t="s">
        <v>36</v>
      </c>
      <c r="B119" s="30">
        <v>0</v>
      </c>
      <c r="C119" s="30">
        <v>0</v>
      </c>
      <c r="D119" s="30">
        <v>0</v>
      </c>
      <c r="E119" s="30">
        <v>0</v>
      </c>
      <c r="F119" s="30">
        <v>0</v>
      </c>
      <c r="G119" s="31">
        <f t="shared" si="28"/>
        <v>0</v>
      </c>
    </row>
    <row r="120" spans="1:7" x14ac:dyDescent="0.25">
      <c r="A120" s="3" t="s">
        <v>80</v>
      </c>
      <c r="B120" s="30">
        <f>SUM(B121:B129)</f>
        <v>11796939</v>
      </c>
      <c r="C120" s="30">
        <f t="shared" ref="C120:G120" si="29">SUM(C121:C129)</f>
        <v>6224391.4799999967</v>
      </c>
      <c r="D120" s="30">
        <f t="shared" si="29"/>
        <v>18021330.479999997</v>
      </c>
      <c r="E120" s="30">
        <f t="shared" si="29"/>
        <v>16183367.490000002</v>
      </c>
      <c r="F120" s="30">
        <f t="shared" si="29"/>
        <v>16183367.490000002</v>
      </c>
      <c r="G120" s="31">
        <f t="shared" si="29"/>
        <v>1837962.9899999951</v>
      </c>
    </row>
    <row r="121" spans="1:7" x14ac:dyDescent="0.25">
      <c r="A121" s="4" t="s">
        <v>37</v>
      </c>
      <c r="B121" s="30">
        <v>11544171</v>
      </c>
      <c r="C121" s="30">
        <f>+D121-B121</f>
        <v>4941458.1599999964</v>
      </c>
      <c r="D121" s="30">
        <v>16485629.159999996</v>
      </c>
      <c r="E121" s="30">
        <v>15231522.690000001</v>
      </c>
      <c r="F121" s="30">
        <v>15231522.690000001</v>
      </c>
      <c r="G121" s="31">
        <f>D121-E121</f>
        <v>1254106.4699999951</v>
      </c>
    </row>
    <row r="122" spans="1:7" x14ac:dyDescent="0.25">
      <c r="A122" s="4" t="s">
        <v>38</v>
      </c>
      <c r="B122" s="30">
        <v>0</v>
      </c>
      <c r="C122" s="30">
        <f>+D122-B122</f>
        <v>0</v>
      </c>
      <c r="D122" s="30">
        <v>0</v>
      </c>
      <c r="E122" s="30">
        <v>0</v>
      </c>
      <c r="F122" s="30">
        <v>0</v>
      </c>
      <c r="G122" s="31">
        <f t="shared" ref="G122:G139" si="30">D122-E122</f>
        <v>0</v>
      </c>
    </row>
    <row r="123" spans="1:7" x14ac:dyDescent="0.25">
      <c r="A123" s="4" t="s">
        <v>39</v>
      </c>
      <c r="B123" s="30">
        <v>0</v>
      </c>
      <c r="C123" s="30">
        <f>+D123-B123</f>
        <v>0</v>
      </c>
      <c r="D123" s="30">
        <v>0</v>
      </c>
      <c r="E123" s="30">
        <v>0</v>
      </c>
      <c r="F123" s="30">
        <v>0</v>
      </c>
      <c r="G123" s="31">
        <f t="shared" si="30"/>
        <v>0</v>
      </c>
    </row>
    <row r="124" spans="1:7" x14ac:dyDescent="0.25">
      <c r="A124" s="4" t="s">
        <v>40</v>
      </c>
      <c r="B124" s="30">
        <v>252768</v>
      </c>
      <c r="C124" s="30">
        <f>+D124-B124</f>
        <v>1282933.32</v>
      </c>
      <c r="D124" s="30">
        <v>1535701.32</v>
      </c>
      <c r="E124" s="30">
        <v>951844.8</v>
      </c>
      <c r="F124" s="30">
        <v>951844.8</v>
      </c>
      <c r="G124" s="31">
        <f t="shared" si="30"/>
        <v>583856.52</v>
      </c>
    </row>
    <row r="125" spans="1:7" x14ac:dyDescent="0.25">
      <c r="A125" s="4" t="s">
        <v>41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30"/>
        <v>0</v>
      </c>
    </row>
    <row r="126" spans="1:7" x14ac:dyDescent="0.25">
      <c r="A126" s="4" t="s">
        <v>42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1">
        <f t="shared" si="30"/>
        <v>0</v>
      </c>
    </row>
    <row r="127" spans="1:7" x14ac:dyDescent="0.25">
      <c r="A127" s="4" t="s">
        <v>43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1">
        <f t="shared" si="30"/>
        <v>0</v>
      </c>
    </row>
    <row r="128" spans="1:7" x14ac:dyDescent="0.25">
      <c r="A128" s="4" t="s">
        <v>44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1">
        <f t="shared" si="30"/>
        <v>0</v>
      </c>
    </row>
    <row r="129" spans="1:11" x14ac:dyDescent="0.25">
      <c r="A129" s="4" t="s">
        <v>45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1">
        <f t="shared" si="30"/>
        <v>0</v>
      </c>
    </row>
    <row r="130" spans="1:11" x14ac:dyDescent="0.25">
      <c r="A130" s="3" t="s">
        <v>87</v>
      </c>
      <c r="B130" s="30">
        <f>SUM(B131:B139)</f>
        <v>0</v>
      </c>
      <c r="C130" s="30">
        <f t="shared" ref="C130:F130" si="31">SUM(C131:C139)</f>
        <v>3558250.19</v>
      </c>
      <c r="D130" s="30">
        <f>+C130+B130</f>
        <v>3558250.19</v>
      </c>
      <c r="E130" s="30">
        <f t="shared" si="31"/>
        <v>2435453.3000000003</v>
      </c>
      <c r="F130" s="30">
        <f t="shared" si="31"/>
        <v>2435453.3000000003</v>
      </c>
      <c r="G130" s="31">
        <f>SUM(G131:G139)</f>
        <v>1122796.8899999999</v>
      </c>
    </row>
    <row r="131" spans="1:11" x14ac:dyDescent="0.25">
      <c r="A131" s="4" t="s">
        <v>46</v>
      </c>
      <c r="B131" s="30">
        <v>0</v>
      </c>
      <c r="C131" s="30">
        <f t="shared" ref="C131:C141" si="32">+D131-B131</f>
        <v>2294605.4500000002</v>
      </c>
      <c r="D131" s="30">
        <v>2294605.4500000002</v>
      </c>
      <c r="E131" s="30">
        <v>1553046.1</v>
      </c>
      <c r="F131" s="30">
        <v>1553046.1</v>
      </c>
      <c r="G131" s="31">
        <f>D131-E131</f>
        <v>741559.35000000009</v>
      </c>
      <c r="I131" s="37"/>
    </row>
    <row r="132" spans="1:11" x14ac:dyDescent="0.25">
      <c r="A132" s="4" t="s">
        <v>47</v>
      </c>
      <c r="B132" s="30">
        <v>0</v>
      </c>
      <c r="C132" s="30">
        <f t="shared" si="32"/>
        <v>543331.68000000005</v>
      </c>
      <c r="D132" s="30">
        <v>543331.68000000005</v>
      </c>
      <c r="E132" s="30">
        <v>432257.85</v>
      </c>
      <c r="F132" s="30">
        <v>432257.85</v>
      </c>
      <c r="G132" s="31">
        <f>D132-E132</f>
        <v>111073.83000000007</v>
      </c>
      <c r="I132" s="38"/>
    </row>
    <row r="133" spans="1:11" x14ac:dyDescent="0.25">
      <c r="A133" s="4" t="s">
        <v>48</v>
      </c>
      <c r="B133" s="30">
        <v>0</v>
      </c>
      <c r="C133" s="30">
        <f t="shared" si="32"/>
        <v>532274.57999999984</v>
      </c>
      <c r="D133" s="30">
        <v>532274.57999999984</v>
      </c>
      <c r="E133" s="30">
        <v>380834.01999999996</v>
      </c>
      <c r="F133" s="30">
        <v>380834.01999999996</v>
      </c>
      <c r="G133" s="31">
        <f t="shared" si="30"/>
        <v>151440.55999999988</v>
      </c>
    </row>
    <row r="134" spans="1:11" x14ac:dyDescent="0.25">
      <c r="A134" s="4" t="s">
        <v>49</v>
      </c>
      <c r="B134" s="30">
        <v>0</v>
      </c>
      <c r="C134" s="30">
        <f t="shared" si="32"/>
        <v>0</v>
      </c>
      <c r="D134" s="30"/>
      <c r="E134" s="30">
        <v>0</v>
      </c>
      <c r="F134" s="30">
        <v>0</v>
      </c>
      <c r="G134" s="31">
        <f t="shared" si="30"/>
        <v>0</v>
      </c>
      <c r="K134" s="38"/>
    </row>
    <row r="135" spans="1:11" x14ac:dyDescent="0.25">
      <c r="A135" s="4" t="s">
        <v>50</v>
      </c>
      <c r="B135" s="30">
        <v>0</v>
      </c>
      <c r="C135" s="30">
        <f t="shared" si="32"/>
        <v>0</v>
      </c>
      <c r="D135" s="30"/>
      <c r="E135" s="30">
        <v>0</v>
      </c>
      <c r="F135" s="30">
        <v>0</v>
      </c>
      <c r="G135" s="31">
        <f t="shared" si="30"/>
        <v>0</v>
      </c>
      <c r="I135" s="38"/>
    </row>
    <row r="136" spans="1:11" x14ac:dyDescent="0.25">
      <c r="A136" s="4" t="s">
        <v>51</v>
      </c>
      <c r="B136" s="30">
        <v>0</v>
      </c>
      <c r="C136" s="30">
        <f t="shared" si="32"/>
        <v>6138.4799999999959</v>
      </c>
      <c r="D136" s="30">
        <v>6138.4799999999959</v>
      </c>
      <c r="E136" s="30">
        <v>6138.4799999999959</v>
      </c>
      <c r="F136" s="30">
        <v>6138.4799999999959</v>
      </c>
      <c r="G136" s="31">
        <f t="shared" si="30"/>
        <v>0</v>
      </c>
    </row>
    <row r="137" spans="1:11" x14ac:dyDescent="0.25">
      <c r="A137" s="4" t="s">
        <v>52</v>
      </c>
      <c r="B137" s="30">
        <v>0</v>
      </c>
      <c r="C137" s="30">
        <f t="shared" si="32"/>
        <v>0</v>
      </c>
      <c r="D137" s="30"/>
      <c r="E137" s="30">
        <v>0</v>
      </c>
      <c r="F137" s="30">
        <v>0</v>
      </c>
      <c r="G137" s="31">
        <f t="shared" si="30"/>
        <v>0</v>
      </c>
    </row>
    <row r="138" spans="1:11" x14ac:dyDescent="0.25">
      <c r="A138" s="4" t="s">
        <v>53</v>
      </c>
      <c r="B138" s="30">
        <v>0</v>
      </c>
      <c r="C138" s="30">
        <f t="shared" si="32"/>
        <v>181900</v>
      </c>
      <c r="D138" s="30">
        <v>181900</v>
      </c>
      <c r="E138" s="30">
        <v>63176.85</v>
      </c>
      <c r="F138" s="30">
        <v>63176.85</v>
      </c>
      <c r="G138" s="31">
        <f t="shared" si="30"/>
        <v>118723.15</v>
      </c>
    </row>
    <row r="139" spans="1:11" x14ac:dyDescent="0.25">
      <c r="A139" s="4" t="s">
        <v>54</v>
      </c>
      <c r="B139" s="30">
        <v>0</v>
      </c>
      <c r="C139" s="30">
        <f t="shared" si="32"/>
        <v>0</v>
      </c>
      <c r="D139" s="30"/>
      <c r="E139" s="30">
        <v>0</v>
      </c>
      <c r="F139" s="30">
        <v>0</v>
      </c>
      <c r="G139" s="31">
        <f t="shared" si="30"/>
        <v>0</v>
      </c>
    </row>
    <row r="140" spans="1:11" x14ac:dyDescent="0.25">
      <c r="A140" s="3" t="s">
        <v>91</v>
      </c>
      <c r="B140" s="30">
        <f>SUM(B141:B143)</f>
        <v>0</v>
      </c>
      <c r="C140" s="30">
        <f t="shared" ref="C140:G140" si="33">SUM(C141:C143)</f>
        <v>47727187.460000001</v>
      </c>
      <c r="D140" s="30">
        <f t="shared" si="33"/>
        <v>47727187.460000001</v>
      </c>
      <c r="E140" s="30">
        <f t="shared" si="33"/>
        <v>40417435.719999999</v>
      </c>
      <c r="F140" s="30">
        <f t="shared" si="33"/>
        <v>40417435.719999999</v>
      </c>
      <c r="G140" s="31">
        <f t="shared" si="33"/>
        <v>7309751.7400000021</v>
      </c>
    </row>
    <row r="141" spans="1:11" x14ac:dyDescent="0.25">
      <c r="A141" s="4" t="s">
        <v>55</v>
      </c>
      <c r="B141" s="30">
        <v>0</v>
      </c>
      <c r="C141" s="30">
        <f t="shared" si="32"/>
        <v>47727187.460000001</v>
      </c>
      <c r="D141" s="30">
        <v>47727187.460000001</v>
      </c>
      <c r="E141" s="30">
        <v>40417435.719999999</v>
      </c>
      <c r="F141" s="30">
        <v>40417435.719999999</v>
      </c>
      <c r="G141" s="31">
        <f>D141-E141</f>
        <v>7309751.7400000021</v>
      </c>
    </row>
    <row r="142" spans="1:11" x14ac:dyDescent="0.25">
      <c r="A142" s="4" t="s">
        <v>56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1">
        <f t="shared" ref="G142:G143" si="34">D142-E142</f>
        <v>0</v>
      </c>
    </row>
    <row r="143" spans="1:11" x14ac:dyDescent="0.25">
      <c r="A143" s="4" t="s">
        <v>57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1">
        <f t="shared" si="34"/>
        <v>0</v>
      </c>
    </row>
    <row r="144" spans="1:11" x14ac:dyDescent="0.25">
      <c r="A144" s="3" t="s">
        <v>88</v>
      </c>
      <c r="B144" s="30">
        <f>SUM(B145:B149,B151:B152)</f>
        <v>0</v>
      </c>
      <c r="C144" s="30">
        <f t="shared" ref="C144:G144" si="35">SUM(C145:C149,C151:C152)</f>
        <v>0</v>
      </c>
      <c r="D144" s="30">
        <f t="shared" si="35"/>
        <v>0</v>
      </c>
      <c r="E144" s="30">
        <f t="shared" si="35"/>
        <v>0</v>
      </c>
      <c r="F144" s="30">
        <f t="shared" si="35"/>
        <v>0</v>
      </c>
      <c r="G144" s="31">
        <f t="shared" si="35"/>
        <v>0</v>
      </c>
    </row>
    <row r="145" spans="1:7" x14ac:dyDescent="0.25">
      <c r="A145" s="4" t="s">
        <v>58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1">
        <f>D145-E145</f>
        <v>0</v>
      </c>
    </row>
    <row r="146" spans="1:7" x14ac:dyDescent="0.25">
      <c r="A146" s="4" t="s">
        <v>59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1">
        <f t="shared" ref="G146:G152" si="36">D146-E146</f>
        <v>0</v>
      </c>
    </row>
    <row r="147" spans="1:7" x14ac:dyDescent="0.25">
      <c r="A147" s="4" t="s">
        <v>60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1">
        <f t="shared" si="36"/>
        <v>0</v>
      </c>
    </row>
    <row r="148" spans="1:7" x14ac:dyDescent="0.25">
      <c r="A148" s="4" t="s">
        <v>61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1">
        <f t="shared" si="36"/>
        <v>0</v>
      </c>
    </row>
    <row r="149" spans="1:7" x14ac:dyDescent="0.25">
      <c r="A149" s="4" t="s">
        <v>62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1">
        <f t="shared" si="36"/>
        <v>0</v>
      </c>
    </row>
    <row r="150" spans="1:7" x14ac:dyDescent="0.25">
      <c r="A150" s="4" t="s">
        <v>63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1">
        <f t="shared" si="36"/>
        <v>0</v>
      </c>
    </row>
    <row r="151" spans="1:7" x14ac:dyDescent="0.25">
      <c r="A151" s="4" t="s">
        <v>64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1">
        <f t="shared" si="36"/>
        <v>0</v>
      </c>
    </row>
    <row r="152" spans="1:7" x14ac:dyDescent="0.25">
      <c r="A152" s="4" t="s">
        <v>65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1">
        <f t="shared" si="36"/>
        <v>0</v>
      </c>
    </row>
    <row r="153" spans="1:7" x14ac:dyDescent="0.25">
      <c r="A153" s="3" t="s">
        <v>83</v>
      </c>
      <c r="B153" s="30">
        <f>SUM(B154:B156)</f>
        <v>0</v>
      </c>
      <c r="C153" s="30">
        <f t="shared" ref="C153:G153" si="37">SUM(C154:C156)</f>
        <v>0</v>
      </c>
      <c r="D153" s="30">
        <f t="shared" si="37"/>
        <v>0</v>
      </c>
      <c r="E153" s="30">
        <f t="shared" si="37"/>
        <v>0</v>
      </c>
      <c r="F153" s="30">
        <f t="shared" si="37"/>
        <v>0</v>
      </c>
      <c r="G153" s="31">
        <f t="shared" si="37"/>
        <v>0</v>
      </c>
    </row>
    <row r="154" spans="1:7" x14ac:dyDescent="0.25">
      <c r="A154" s="4" t="s">
        <v>66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1">
        <f>D154-E154</f>
        <v>0</v>
      </c>
    </row>
    <row r="155" spans="1:7" x14ac:dyDescent="0.25">
      <c r="A155" s="4" t="s">
        <v>67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1">
        <f t="shared" ref="G155:G156" si="38">D155-E155</f>
        <v>0</v>
      </c>
    </row>
    <row r="156" spans="1:7" x14ac:dyDescent="0.25">
      <c r="A156" s="4" t="s">
        <v>68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1">
        <f t="shared" si="38"/>
        <v>0</v>
      </c>
    </row>
    <row r="157" spans="1:7" x14ac:dyDescent="0.25">
      <c r="A157" s="3" t="s">
        <v>89</v>
      </c>
      <c r="B157" s="30">
        <f>SUM(B158:B164)</f>
        <v>0</v>
      </c>
      <c r="C157" s="30">
        <f t="shared" ref="C157:G157" si="39">SUM(C158:C164)</f>
        <v>0</v>
      </c>
      <c r="D157" s="30">
        <f t="shared" si="39"/>
        <v>0</v>
      </c>
      <c r="E157" s="30">
        <f t="shared" si="39"/>
        <v>0</v>
      </c>
      <c r="F157" s="30">
        <f t="shared" si="39"/>
        <v>0</v>
      </c>
      <c r="G157" s="31">
        <f t="shared" si="39"/>
        <v>0</v>
      </c>
    </row>
    <row r="158" spans="1:7" x14ac:dyDescent="0.25">
      <c r="A158" s="4" t="s">
        <v>69</v>
      </c>
      <c r="B158" s="30">
        <v>0</v>
      </c>
      <c r="C158" s="30">
        <v>0</v>
      </c>
      <c r="D158" s="30">
        <v>0</v>
      </c>
      <c r="E158" s="30">
        <v>0</v>
      </c>
      <c r="F158" s="30">
        <v>0</v>
      </c>
      <c r="G158" s="31">
        <f>D158-E158</f>
        <v>0</v>
      </c>
    </row>
    <row r="159" spans="1:7" x14ac:dyDescent="0.25">
      <c r="A159" s="4" t="s">
        <v>70</v>
      </c>
      <c r="B159" s="30">
        <v>0</v>
      </c>
      <c r="C159" s="30">
        <v>0</v>
      </c>
      <c r="D159" s="30">
        <v>0</v>
      </c>
      <c r="E159" s="30">
        <v>0</v>
      </c>
      <c r="F159" s="30">
        <v>0</v>
      </c>
      <c r="G159" s="31">
        <f t="shared" ref="G159:G164" si="40">D159-E159</f>
        <v>0</v>
      </c>
    </row>
    <row r="160" spans="1:7" x14ac:dyDescent="0.25">
      <c r="A160" s="4" t="s">
        <v>71</v>
      </c>
      <c r="B160" s="30">
        <v>0</v>
      </c>
      <c r="C160" s="30">
        <v>0</v>
      </c>
      <c r="D160" s="30">
        <v>0</v>
      </c>
      <c r="E160" s="30">
        <v>0</v>
      </c>
      <c r="F160" s="30">
        <v>0</v>
      </c>
      <c r="G160" s="31">
        <f t="shared" si="40"/>
        <v>0</v>
      </c>
    </row>
    <row r="161" spans="1:8" x14ac:dyDescent="0.25">
      <c r="A161" s="13" t="s">
        <v>72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1">
        <f t="shared" si="40"/>
        <v>0</v>
      </c>
    </row>
    <row r="162" spans="1:8" x14ac:dyDescent="0.25">
      <c r="A162" s="4" t="s">
        <v>73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1">
        <f t="shared" si="40"/>
        <v>0</v>
      </c>
    </row>
    <row r="163" spans="1:8" x14ac:dyDescent="0.25">
      <c r="A163" s="4" t="s">
        <v>74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1">
        <f t="shared" si="40"/>
        <v>0</v>
      </c>
    </row>
    <row r="164" spans="1:8" x14ac:dyDescent="0.25">
      <c r="A164" s="4" t="s">
        <v>75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1">
        <f t="shared" si="40"/>
        <v>0</v>
      </c>
    </row>
    <row r="165" spans="1:8" x14ac:dyDescent="0.25">
      <c r="A165" s="14"/>
      <c r="B165" s="32"/>
      <c r="C165" s="32"/>
      <c r="D165" s="32"/>
      <c r="E165" s="32"/>
      <c r="F165" s="32"/>
      <c r="G165" s="33"/>
    </row>
    <row r="166" spans="1:8" x14ac:dyDescent="0.25">
      <c r="A166" s="15" t="s">
        <v>90</v>
      </c>
      <c r="B166" s="28">
        <f>B8+B90</f>
        <v>71796088.99999997</v>
      </c>
      <c r="C166" s="28">
        <f t="shared" ref="C166:G166" si="41">C8+C90</f>
        <v>83543133.710000023</v>
      </c>
      <c r="D166" s="28">
        <f t="shared" si="41"/>
        <v>155339222.70999998</v>
      </c>
      <c r="E166" s="28">
        <f t="shared" si="41"/>
        <v>145068711.09</v>
      </c>
      <c r="F166" s="28">
        <f t="shared" si="41"/>
        <v>145005424.31999999</v>
      </c>
      <c r="G166" s="29">
        <f t="shared" si="41"/>
        <v>10270511.619999997</v>
      </c>
    </row>
    <row r="167" spans="1:8" ht="15.75" thickBot="1" x14ac:dyDescent="0.3">
      <c r="A167" s="16"/>
      <c r="B167" s="34"/>
      <c r="C167" s="34"/>
      <c r="D167" s="34"/>
      <c r="E167" s="34"/>
      <c r="F167" s="34"/>
      <c r="G167" s="35"/>
    </row>
    <row r="168" spans="1:8" x14ac:dyDescent="0.25">
      <c r="A168" s="17"/>
    </row>
    <row r="170" spans="1:8" x14ac:dyDescent="0.25">
      <c r="B170" s="38"/>
      <c r="C170" s="38"/>
      <c r="D170" s="38"/>
      <c r="E170" s="38"/>
      <c r="F170" s="38"/>
      <c r="G170" s="38"/>
    </row>
    <row r="173" spans="1:8" x14ac:dyDescent="0.25">
      <c r="B173" s="24"/>
      <c r="C173" s="24"/>
      <c r="D173" s="24"/>
      <c r="E173" s="24"/>
      <c r="F173" s="24"/>
      <c r="G173" s="24"/>
      <c r="H173" s="24"/>
    </row>
    <row r="174" spans="1:8" x14ac:dyDescent="0.25">
      <c r="B174" s="24"/>
      <c r="C174" s="24"/>
      <c r="D174" s="24"/>
      <c r="E174" s="24"/>
      <c r="F174" s="24"/>
      <c r="G174" s="24"/>
      <c r="H174" s="24"/>
    </row>
    <row r="175" spans="1:8" x14ac:dyDescent="0.25">
      <c r="B175" s="24"/>
      <c r="C175" s="24"/>
      <c r="D175" s="24"/>
      <c r="E175" s="24"/>
      <c r="F175" s="24"/>
      <c r="G175" s="24"/>
      <c r="H175" s="24"/>
    </row>
    <row r="176" spans="1:8" x14ac:dyDescent="0.25">
      <c r="B176" s="24"/>
      <c r="C176" s="24"/>
      <c r="D176" s="24"/>
      <c r="E176" s="24"/>
      <c r="F176" s="24"/>
      <c r="G176" s="24"/>
      <c r="H176" s="24"/>
    </row>
    <row r="177" spans="2:8" x14ac:dyDescent="0.25">
      <c r="B177" s="24"/>
      <c r="C177" s="24"/>
      <c r="D177" s="24"/>
      <c r="E177" s="24"/>
      <c r="F177" s="24"/>
      <c r="G177" s="24"/>
      <c r="H177" s="24"/>
    </row>
    <row r="178" spans="2:8" x14ac:dyDescent="0.25">
      <c r="B178" s="24"/>
      <c r="D178" s="24"/>
      <c r="E178" s="24"/>
      <c r="F178" s="24"/>
      <c r="G178" s="24"/>
      <c r="H178" s="24"/>
    </row>
    <row r="179" spans="2:8" x14ac:dyDescent="0.25">
      <c r="B179" s="24"/>
      <c r="C179" s="24"/>
      <c r="D179" s="24"/>
      <c r="E179" s="24"/>
      <c r="F179" s="24"/>
      <c r="G179" s="24"/>
      <c r="H179" s="24"/>
    </row>
    <row r="180" spans="2:8" x14ac:dyDescent="0.25">
      <c r="B180" s="24"/>
      <c r="C180" s="24"/>
      <c r="D180" s="24"/>
      <c r="E180" s="24"/>
      <c r="F180" s="24"/>
      <c r="G180" s="24"/>
      <c r="H180" s="24"/>
    </row>
    <row r="181" spans="2:8" x14ac:dyDescent="0.25">
      <c r="B181" s="24"/>
      <c r="C181" s="24"/>
      <c r="D181" s="24"/>
      <c r="E181" s="24"/>
      <c r="F181" s="24"/>
      <c r="G181" s="24"/>
      <c r="H181" s="24"/>
    </row>
    <row r="182" spans="2:8" x14ac:dyDescent="0.25">
      <c r="B182" s="24"/>
      <c r="C182" s="24"/>
      <c r="D182" s="24"/>
      <c r="E182" s="24"/>
      <c r="F182" s="24"/>
      <c r="G182" s="24"/>
      <c r="H182" s="24"/>
    </row>
    <row r="183" spans="2:8" x14ac:dyDescent="0.25">
      <c r="B183" s="24"/>
      <c r="C183" s="24"/>
      <c r="D183" s="24"/>
      <c r="E183" s="24"/>
      <c r="F183" s="24"/>
      <c r="G183" s="24"/>
      <c r="H183" s="24"/>
    </row>
    <row r="184" spans="2:8" x14ac:dyDescent="0.25">
      <c r="B184" s="24"/>
      <c r="C184" s="24"/>
      <c r="D184" s="24"/>
      <c r="E184" s="24"/>
      <c r="F184" s="24"/>
      <c r="G184" s="24"/>
      <c r="H184" s="24"/>
    </row>
    <row r="185" spans="2:8" x14ac:dyDescent="0.25">
      <c r="B185" s="24"/>
      <c r="C185" s="24"/>
      <c r="D185" s="24"/>
      <c r="E185" s="24"/>
      <c r="F185" s="24"/>
      <c r="G185" s="24"/>
      <c r="H185" s="24"/>
    </row>
    <row r="186" spans="2:8" x14ac:dyDescent="0.25">
      <c r="B186" s="24"/>
      <c r="C186" s="24"/>
      <c r="D186" s="24"/>
      <c r="E186" s="24"/>
      <c r="F186" s="24"/>
      <c r="G186" s="24"/>
      <c r="H186" s="24"/>
    </row>
    <row r="187" spans="2:8" x14ac:dyDescent="0.25">
      <c r="B187" s="24"/>
      <c r="C187" s="24"/>
      <c r="D187" s="24"/>
      <c r="E187" s="24"/>
      <c r="F187" s="24"/>
      <c r="G187" s="24"/>
      <c r="H187" s="24"/>
    </row>
    <row r="188" spans="2:8" x14ac:dyDescent="0.25">
      <c r="B188" s="24"/>
      <c r="C188" s="24"/>
      <c r="D188" s="24"/>
      <c r="E188" s="24"/>
      <c r="F188" s="24"/>
      <c r="G188" s="24"/>
      <c r="H188" s="24"/>
    </row>
    <row r="189" spans="2:8" x14ac:dyDescent="0.25">
      <c r="B189" s="24"/>
      <c r="C189" s="24"/>
      <c r="D189" s="24"/>
      <c r="E189" s="24"/>
      <c r="F189" s="24"/>
      <c r="G189" s="24"/>
      <c r="H189" s="24"/>
    </row>
    <row r="190" spans="2:8" x14ac:dyDescent="0.25">
      <c r="B190" s="24"/>
      <c r="C190" s="24"/>
      <c r="D190" s="24"/>
      <c r="E190" s="24"/>
      <c r="F190" s="24"/>
      <c r="G190" s="24"/>
      <c r="H190" s="24"/>
    </row>
    <row r="191" spans="2:8" x14ac:dyDescent="0.25">
      <c r="B191" s="24"/>
      <c r="C191" s="24"/>
      <c r="D191" s="24"/>
      <c r="E191" s="24"/>
      <c r="F191" s="24"/>
      <c r="G191" s="24"/>
      <c r="H191" s="24"/>
    </row>
    <row r="192" spans="2:8" x14ac:dyDescent="0.25">
      <c r="B192" s="24"/>
      <c r="C192" s="24"/>
      <c r="D192" s="24"/>
      <c r="E192" s="24"/>
      <c r="F192" s="24"/>
      <c r="G192" s="24"/>
      <c r="H192" s="24"/>
    </row>
    <row r="193" spans="2:8" x14ac:dyDescent="0.25">
      <c r="B193" s="24"/>
      <c r="C193" s="24"/>
      <c r="D193" s="24"/>
      <c r="E193" s="24"/>
      <c r="F193" s="24"/>
      <c r="G193" s="24"/>
      <c r="H193" s="24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7:G166 B8:G84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2018-10-14T03:06:11Z</cp:lastPrinted>
  <dcterms:created xsi:type="dcterms:W3CDTF">2018-10-11T00:03:43Z</dcterms:created>
  <dcterms:modified xsi:type="dcterms:W3CDTF">2019-01-14T22:28:23Z</dcterms:modified>
</cp:coreProperties>
</file>